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0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<sst xmlns="http://schemas.openxmlformats.org/spreadsheetml/2006/main" count="70" uniqueCount="47">
  <si>
    <t>广西安全工程职业技术学院2025年度事业单位公开招聘成绩汇总表</t>
  </si>
  <si>
    <t>序号</t>
  </si>
  <si>
    <t>岗位编号</t>
  </si>
  <si>
    <t>岗位名称</t>
  </si>
  <si>
    <t>姓名</t>
  </si>
  <si>
    <t>笔试准考证号</t>
  </si>
  <si>
    <t>笔试</t>
  </si>
  <si>
    <t>面试</t>
  </si>
  <si>
    <t>总成绩</t>
  </si>
  <si>
    <t>排名</t>
  </si>
  <si>
    <t>职业能力倾向测验成绩</t>
  </si>
  <si>
    <t>综合应用能力成绩</t>
  </si>
  <si>
    <t>笔试成绩</t>
  </si>
  <si>
    <t>结构化面试成绩</t>
  </si>
  <si>
    <t>专业能力测试成绩</t>
  </si>
  <si>
    <t>面试成绩</t>
  </si>
  <si>
    <t>对外交流干事</t>
  </si>
  <si>
    <t>韦楚思</t>
  </si>
  <si>
    <t>1145152204008</t>
  </si>
  <si>
    <t>无专业能力测试</t>
  </si>
  <si>
    <t>赵书冉</t>
  </si>
  <si>
    <t>1145152203313</t>
  </si>
  <si>
    <t>陈雪</t>
  </si>
  <si>
    <t>1145152200918</t>
  </si>
  <si>
    <t>化工安全技术专任教师</t>
  </si>
  <si>
    <t>曹莹莹</t>
  </si>
  <si>
    <t>3145150900109</t>
  </si>
  <si>
    <t>黄中艺</t>
  </si>
  <si>
    <t>3145150901314</t>
  </si>
  <si>
    <t>谭佳晖</t>
  </si>
  <si>
    <t>3145150901204</t>
  </si>
  <si>
    <t>缺考</t>
  </si>
  <si>
    <t>思政专任教师</t>
  </si>
  <si>
    <t>梁心悦</t>
  </si>
  <si>
    <t>无笔试，直接进入面试</t>
  </si>
  <si>
    <t>无人机应用技术专任教师</t>
  </si>
  <si>
    <t>韩家启</t>
  </si>
  <si>
    <t>机电一体化技术专任教师</t>
  </si>
  <si>
    <t>郑艺侃</t>
  </si>
  <si>
    <t>袁安路</t>
  </si>
  <si>
    <t>电气自动化技术专任教师（一）</t>
  </si>
  <si>
    <t>蔡敏鹏</t>
  </si>
  <si>
    <t>陈柏安</t>
  </si>
  <si>
    <t>电气自动化技术专任教师（二）</t>
  </si>
  <si>
    <t>钟鹏元</t>
  </si>
  <si>
    <t>袁拓</t>
  </si>
  <si>
    <t>总成绩计算方法：
1.有笔试岗位的考试总成绩=［（职业能力倾向测验成绩+综合应用能力成绩）÷3］×50%+面试成绩×50%；
2.无笔试岗位的考试成绩=面试成绩。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</si>
</sst>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1" applyNumberFormat="0" applyAlignment="0" applyProtection="0">
      <alignment vertical="center"/>
    </xf>
    <xf numFmtId="0" fontId="13" fillId="4" borderId="12" applyNumberFormat="0" applyAlignment="0" applyProtection="0">
      <alignment vertical="center"/>
    </xf>
    <xf numFmtId="0" fontId="14" fillId="4" borderId="11" applyNumberFormat="0" applyAlignment="0" applyProtection="0">
      <alignment vertical="center"/>
    </xf>
    <xf numFmtId="0" fontId="15" fillId="5" borderId="13" applyNumberFormat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4" xfId="0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6" xfId="0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Fill="1" applyBorder="1" applyAlignment="1" quotePrefix="1">
      <alignment horizontal="center" vertical="center" wrapText="1"/>
    </xf>
    <xf numFmtId="0" fontId="0" fillId="0" borderId="1" xfId="0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8"/>
  <sheetViews>
    <sheetView tabSelected="1" workbookViewId="0">
      <pane xSplit="1" ySplit="3" topLeftCell="B4" activePane="bottomRight" state="frozen"/>
      <selection/>
      <selection pane="topRight"/>
      <selection pane="bottomLeft"/>
      <selection pane="bottomRight" activeCell="M12" sqref="M12"/>
    </sheetView>
  </sheetViews>
  <sheetFormatPr defaultColWidth="9" defaultRowHeight="14"/>
  <cols>
    <col min="2" max="2" width="13" style="1" customWidth="1"/>
    <col min="3" max="3" width="13.8727272727273" style="1" customWidth="1"/>
    <col min="4" max="4" width="10.6272727272727" customWidth="1"/>
    <col min="5" max="5" width="15.4545454545455" customWidth="1"/>
    <col min="6" max="6" width="12.3727272727273" customWidth="1"/>
    <col min="7" max="7" width="11.7545454545455" customWidth="1"/>
    <col min="8" max="9" width="11.3727272727273" customWidth="1"/>
    <col min="10" max="10" width="19.7545454545455" style="1" customWidth="1"/>
    <col min="11" max="12" width="12.5" style="2" customWidth="1"/>
    <col min="13" max="13" width="9" style="2"/>
  </cols>
  <sheetData>
    <row r="1" ht="27" customHeight="1" spans="1:1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24" customHeight="1" spans="1:13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6" t="s">
        <v>6</v>
      </c>
      <c r="G2" s="6"/>
      <c r="H2" s="7"/>
      <c r="I2" s="31" t="s">
        <v>7</v>
      </c>
      <c r="J2" s="6"/>
      <c r="K2" s="7"/>
      <c r="L2" s="4" t="s">
        <v>8</v>
      </c>
      <c r="M2" s="4" t="s">
        <v>9</v>
      </c>
    </row>
    <row r="3" ht="37" customHeight="1" spans="1:13">
      <c r="A3" s="4"/>
      <c r="B3" s="4"/>
      <c r="C3" s="4"/>
      <c r="D3" s="4"/>
      <c r="E3" s="5"/>
      <c r="F3" s="7" t="s">
        <v>10</v>
      </c>
      <c r="G3" s="8" t="s">
        <v>11</v>
      </c>
      <c r="H3" s="8" t="s">
        <v>12</v>
      </c>
      <c r="I3" s="8" t="s">
        <v>13</v>
      </c>
      <c r="J3" s="8" t="s">
        <v>14</v>
      </c>
      <c r="K3" s="4" t="s">
        <v>15</v>
      </c>
      <c r="L3" s="4"/>
      <c r="M3" s="4"/>
    </row>
    <row r="4" ht="25" customHeight="1" spans="1:13">
      <c r="A4" s="4">
        <v>1</v>
      </c>
      <c r="B4" s="9">
        <v>1451500921</v>
      </c>
      <c r="C4" s="10" t="s">
        <v>16</v>
      </c>
      <c r="D4" s="11" t="s">
        <v>17</v>
      </c>
      <c r="E4" s="34" t="s">
        <v>18</v>
      </c>
      <c r="F4" s="12">
        <v>102</v>
      </c>
      <c r="G4" s="12">
        <v>87</v>
      </c>
      <c r="H4" s="12">
        <f>F4+G4</f>
        <v>189</v>
      </c>
      <c r="I4" s="12">
        <v>82.6</v>
      </c>
      <c r="J4" s="32" t="s">
        <v>19</v>
      </c>
      <c r="K4" s="12">
        <f>I4</f>
        <v>82.6</v>
      </c>
      <c r="L4" s="12">
        <f>(H4*0.5/3)+K4*0.5</f>
        <v>72.8</v>
      </c>
      <c r="M4" s="33">
        <v>1</v>
      </c>
    </row>
    <row r="5" ht="25" customHeight="1" spans="1:13">
      <c r="A5" s="4">
        <v>2</v>
      </c>
      <c r="B5" s="13"/>
      <c r="C5" s="14"/>
      <c r="D5" s="11" t="s">
        <v>20</v>
      </c>
      <c r="E5" s="11" t="s">
        <v>21</v>
      </c>
      <c r="F5" s="12">
        <v>100.5</v>
      </c>
      <c r="G5" s="12">
        <v>97</v>
      </c>
      <c r="H5" s="12">
        <f>F5+G5</f>
        <v>197.5</v>
      </c>
      <c r="I5" s="12">
        <v>79.1</v>
      </c>
      <c r="J5" s="32" t="s">
        <v>19</v>
      </c>
      <c r="K5" s="12">
        <f>I5</f>
        <v>79.1</v>
      </c>
      <c r="L5" s="12">
        <f>(H5*0.5/3)+K5*0.5</f>
        <v>72.4666666666667</v>
      </c>
      <c r="M5" s="33">
        <v>2</v>
      </c>
    </row>
    <row r="6" ht="25" customHeight="1" spans="1:13">
      <c r="A6" s="4">
        <v>3</v>
      </c>
      <c r="B6" s="13"/>
      <c r="C6" s="14"/>
      <c r="D6" s="4" t="s">
        <v>22</v>
      </c>
      <c r="E6" s="34" t="s">
        <v>23</v>
      </c>
      <c r="F6" s="12">
        <v>96.5</v>
      </c>
      <c r="G6" s="12">
        <v>71</v>
      </c>
      <c r="H6" s="12">
        <f>F6+G6</f>
        <v>167.5</v>
      </c>
      <c r="I6" s="12">
        <v>83.4</v>
      </c>
      <c r="J6" s="32" t="s">
        <v>19</v>
      </c>
      <c r="K6" s="12">
        <f>I6</f>
        <v>83.4</v>
      </c>
      <c r="L6" s="12">
        <f>(H6/3)*0.5+K6*0.5</f>
        <v>69.6166666666667</v>
      </c>
      <c r="M6" s="33">
        <v>3</v>
      </c>
    </row>
    <row r="7" ht="25" customHeight="1" spans="1:13">
      <c r="A7" s="4">
        <v>4</v>
      </c>
      <c r="B7" s="15">
        <v>1451500912</v>
      </c>
      <c r="C7" s="16" t="s">
        <v>24</v>
      </c>
      <c r="D7" s="11" t="s">
        <v>25</v>
      </c>
      <c r="E7" s="11" t="s">
        <v>26</v>
      </c>
      <c r="F7" s="12">
        <v>92.5</v>
      </c>
      <c r="G7" s="12">
        <v>78.5</v>
      </c>
      <c r="H7" s="12">
        <f>F7+G7</f>
        <v>171</v>
      </c>
      <c r="I7" s="12">
        <v>73.3</v>
      </c>
      <c r="J7" s="32">
        <v>80.2</v>
      </c>
      <c r="K7" s="12">
        <f>I7*0.5+J7*0.5</f>
        <v>76.75</v>
      </c>
      <c r="L7" s="12">
        <f>(H7*0.5/3)+K7*0.5</f>
        <v>66.875</v>
      </c>
      <c r="M7" s="33">
        <v>1</v>
      </c>
    </row>
    <row r="8" ht="25" customHeight="1" spans="1:13">
      <c r="A8" s="4">
        <v>5</v>
      </c>
      <c r="B8" s="17"/>
      <c r="C8" s="18"/>
      <c r="D8" s="11" t="s">
        <v>27</v>
      </c>
      <c r="E8" s="11" t="s">
        <v>28</v>
      </c>
      <c r="F8" s="12">
        <v>75.5</v>
      </c>
      <c r="G8" s="12">
        <v>95</v>
      </c>
      <c r="H8" s="12">
        <v>170.5</v>
      </c>
      <c r="I8" s="12">
        <v>66.5</v>
      </c>
      <c r="J8" s="32">
        <v>68.4</v>
      </c>
      <c r="K8" s="12">
        <f>I8*0.5+J8*0.5</f>
        <v>67.45</v>
      </c>
      <c r="L8" s="12">
        <f>(H8*0.5/3)+K8*0.5</f>
        <v>62.1416666666667</v>
      </c>
      <c r="M8" s="33">
        <f>RANK(L8,$L$7:$L$9)</f>
        <v>2</v>
      </c>
    </row>
    <row r="9" ht="25" customHeight="1" spans="1:13">
      <c r="A9" s="4">
        <v>6</v>
      </c>
      <c r="B9" s="17"/>
      <c r="C9" s="18"/>
      <c r="D9" s="19" t="s">
        <v>29</v>
      </c>
      <c r="E9" s="35" t="s">
        <v>30</v>
      </c>
      <c r="F9" s="12">
        <v>92</v>
      </c>
      <c r="G9" s="12">
        <v>86</v>
      </c>
      <c r="H9" s="12">
        <f>F9+G9</f>
        <v>178</v>
      </c>
      <c r="I9" s="12" t="s">
        <v>31</v>
      </c>
      <c r="J9" s="12" t="s">
        <v>31</v>
      </c>
      <c r="K9" s="12" t="s">
        <v>31</v>
      </c>
      <c r="L9" s="12" t="s">
        <v>31</v>
      </c>
      <c r="M9" s="12" t="s">
        <v>31</v>
      </c>
    </row>
    <row r="10" ht="28" customHeight="1" spans="1:13">
      <c r="A10" s="4">
        <v>7</v>
      </c>
      <c r="B10" s="4">
        <v>1451500911</v>
      </c>
      <c r="C10" s="8" t="s">
        <v>32</v>
      </c>
      <c r="D10" s="11" t="s">
        <v>33</v>
      </c>
      <c r="E10" s="21" t="s">
        <v>34</v>
      </c>
      <c r="F10" s="22"/>
      <c r="G10" s="22"/>
      <c r="H10" s="23"/>
      <c r="I10" s="12">
        <v>78.4</v>
      </c>
      <c r="J10" s="32">
        <v>82.8</v>
      </c>
      <c r="K10" s="12">
        <f>I10*0.5+J10*0.5</f>
        <v>80.6</v>
      </c>
      <c r="L10" s="12">
        <f>K10</f>
        <v>80.6</v>
      </c>
      <c r="M10" s="33">
        <f>RANK(L10,L10)</f>
        <v>1</v>
      </c>
    </row>
    <row r="11" ht="34" customHeight="1" spans="1:13">
      <c r="A11" s="4">
        <v>8</v>
      </c>
      <c r="B11" s="4">
        <v>1451500915</v>
      </c>
      <c r="C11" s="24" t="s">
        <v>35</v>
      </c>
      <c r="D11" s="19" t="s">
        <v>36</v>
      </c>
      <c r="E11" s="21" t="s">
        <v>34</v>
      </c>
      <c r="F11" s="22"/>
      <c r="G11" s="22"/>
      <c r="H11" s="23"/>
      <c r="I11" s="12" t="s">
        <v>31</v>
      </c>
      <c r="J11" s="12" t="s">
        <v>31</v>
      </c>
      <c r="K11" s="12" t="s">
        <v>31</v>
      </c>
      <c r="L11" s="12" t="s">
        <v>31</v>
      </c>
      <c r="M11" s="12" t="s">
        <v>31</v>
      </c>
    </row>
    <row r="12" ht="25" customHeight="1" spans="1:13">
      <c r="A12" s="4">
        <v>9</v>
      </c>
      <c r="B12" s="10">
        <v>1451500916</v>
      </c>
      <c r="C12" s="25" t="s">
        <v>37</v>
      </c>
      <c r="D12" s="11" t="s">
        <v>38</v>
      </c>
      <c r="E12" s="21" t="s">
        <v>34</v>
      </c>
      <c r="F12" s="22"/>
      <c r="G12" s="22"/>
      <c r="H12" s="23"/>
      <c r="I12" s="12">
        <v>79.6</v>
      </c>
      <c r="J12" s="32">
        <v>82.2</v>
      </c>
      <c r="K12" s="12">
        <f>I12*0.5+J12*0.5</f>
        <v>80.9</v>
      </c>
      <c r="L12" s="12">
        <f>K12</f>
        <v>80.9</v>
      </c>
      <c r="M12" s="33">
        <f>RANK(L12,$L$12:$L$13)</f>
        <v>1</v>
      </c>
    </row>
    <row r="13" ht="25" customHeight="1" spans="1:13">
      <c r="A13" s="4">
        <v>10</v>
      </c>
      <c r="B13" s="26"/>
      <c r="C13" s="27"/>
      <c r="D13" s="11" t="s">
        <v>39</v>
      </c>
      <c r="E13" s="21" t="s">
        <v>34</v>
      </c>
      <c r="F13" s="22"/>
      <c r="G13" s="22"/>
      <c r="H13" s="23"/>
      <c r="I13" s="12">
        <v>73.2</v>
      </c>
      <c r="J13" s="32">
        <v>73.8</v>
      </c>
      <c r="K13" s="12">
        <f>I13*0.5+J13*0.5</f>
        <v>73.5</v>
      </c>
      <c r="L13" s="12">
        <f>K13</f>
        <v>73.5</v>
      </c>
      <c r="M13" s="33">
        <f>RANK(L13,$L$12:$L$13)</f>
        <v>2</v>
      </c>
    </row>
    <row r="14" ht="25" customHeight="1" spans="1:13">
      <c r="A14" s="4">
        <v>11</v>
      </c>
      <c r="B14" s="10">
        <v>1451500917</v>
      </c>
      <c r="C14" s="25" t="s">
        <v>40</v>
      </c>
      <c r="D14" s="11" t="s">
        <v>41</v>
      </c>
      <c r="E14" s="21" t="s">
        <v>34</v>
      </c>
      <c r="F14" s="22"/>
      <c r="G14" s="22"/>
      <c r="H14" s="23"/>
      <c r="I14" s="12">
        <v>82.7</v>
      </c>
      <c r="J14" s="32">
        <v>76</v>
      </c>
      <c r="K14" s="12">
        <f>I14*0.5+J14*0.5</f>
        <v>79.35</v>
      </c>
      <c r="L14" s="12">
        <f>K14</f>
        <v>79.35</v>
      </c>
      <c r="M14" s="33">
        <v>1</v>
      </c>
    </row>
    <row r="15" ht="25" customHeight="1" spans="1:13">
      <c r="A15" s="4">
        <v>12</v>
      </c>
      <c r="B15" s="28"/>
      <c r="C15" s="29"/>
      <c r="D15" s="11" t="s">
        <v>42</v>
      </c>
      <c r="E15" s="21" t="s">
        <v>34</v>
      </c>
      <c r="F15" s="22"/>
      <c r="G15" s="22"/>
      <c r="H15" s="23"/>
      <c r="I15" s="12">
        <v>77.8</v>
      </c>
      <c r="J15" s="32">
        <v>78.6</v>
      </c>
      <c r="K15" s="12">
        <f>I15*0.5+J15*0.5</f>
        <v>78.2</v>
      </c>
      <c r="L15" s="12">
        <f>K15</f>
        <v>78.2</v>
      </c>
      <c r="M15" s="33">
        <v>2</v>
      </c>
    </row>
    <row r="16" ht="29" customHeight="1" spans="1:13">
      <c r="A16" s="4">
        <v>13</v>
      </c>
      <c r="B16" s="15">
        <v>1451500918</v>
      </c>
      <c r="C16" s="16" t="s">
        <v>43</v>
      </c>
      <c r="D16" s="11" t="s">
        <v>44</v>
      </c>
      <c r="E16" s="21" t="s">
        <v>34</v>
      </c>
      <c r="F16" s="22"/>
      <c r="G16" s="22"/>
      <c r="H16" s="23"/>
      <c r="I16" s="12">
        <v>71.4</v>
      </c>
      <c r="J16" s="32">
        <v>75.2</v>
      </c>
      <c r="K16" s="12">
        <f>I16*0.5+J16*0.5</f>
        <v>73.3</v>
      </c>
      <c r="L16" s="12">
        <f>K16</f>
        <v>73.3</v>
      </c>
      <c r="M16" s="33">
        <f>RANK(L16,$L$16:$L$16)</f>
        <v>1</v>
      </c>
    </row>
    <row r="17" ht="27" customHeight="1" spans="1:13">
      <c r="A17" s="4">
        <v>14</v>
      </c>
      <c r="B17" s="17"/>
      <c r="C17" s="18"/>
      <c r="D17" s="19" t="s">
        <v>45</v>
      </c>
      <c r="E17" s="21" t="s">
        <v>34</v>
      </c>
      <c r="F17" s="22"/>
      <c r="G17" s="22"/>
      <c r="H17" s="23"/>
      <c r="I17" s="12" t="s">
        <v>31</v>
      </c>
      <c r="J17" s="12" t="s">
        <v>31</v>
      </c>
      <c r="K17" s="12" t="s">
        <v>31</v>
      </c>
      <c r="L17" s="12" t="s">
        <v>31</v>
      </c>
      <c r="M17" s="12" t="s">
        <v>31</v>
      </c>
    </row>
    <row r="18" ht="73" customHeight="1" spans="1:13">
      <c r="A18" s="30" t="s">
        <v>46</v>
      </c>
      <c r="B18" s="8"/>
      <c r="C18" s="8"/>
      <c r="D18" s="30"/>
      <c r="E18" s="30"/>
      <c r="F18" s="30"/>
      <c r="G18" s="30"/>
      <c r="H18" s="30"/>
      <c r="I18" s="30"/>
      <c r="J18" s="8"/>
      <c r="K18" s="8"/>
      <c r="L18" s="8"/>
      <c r="M18" s="8"/>
    </row>
  </sheetData>
  <sortState ref="D4:M6">
    <sortCondition ref="M4:M6"/>
  </sortState>
  <mergeCells count="29">
    <mergeCell ref="A1:M1"/>
    <mergeCell ref="F2:H2"/>
    <mergeCell ref="I2:K2"/>
    <mergeCell ref="E10:H10"/>
    <mergeCell ref="E11:H11"/>
    <mergeCell ref="E12:H12"/>
    <mergeCell ref="E13:H13"/>
    <mergeCell ref="E14:H14"/>
    <mergeCell ref="E15:H15"/>
    <mergeCell ref="E16:H16"/>
    <mergeCell ref="E17:H17"/>
    <mergeCell ref="A18:M18"/>
    <mergeCell ref="A2:A3"/>
    <mergeCell ref="B2:B3"/>
    <mergeCell ref="B4:B6"/>
    <mergeCell ref="B7:B9"/>
    <mergeCell ref="B12:B13"/>
    <mergeCell ref="B14:B15"/>
    <mergeCell ref="B16:B17"/>
    <mergeCell ref="C2:C3"/>
    <mergeCell ref="C4:C6"/>
    <mergeCell ref="C7:C9"/>
    <mergeCell ref="C12:C13"/>
    <mergeCell ref="C14:C15"/>
    <mergeCell ref="C16:C17"/>
    <mergeCell ref="D2:D3"/>
    <mergeCell ref="E2:E3"/>
    <mergeCell ref="L2:L3"/>
    <mergeCell ref="M2:M3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kk</cp:lastModifiedBy>
  <dcterms:created xsi:type="dcterms:W3CDTF">2023-05-12T11:15:00Z</dcterms:created>
  <dcterms:modified xsi:type="dcterms:W3CDTF">2025-06-14T05:24:04Z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9441CF3371B2431A98E5A571A168EF2F_13</vt:lpwstr>
  </property>
</Properties>
</file>